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75569919-220C-41EF-8DE7-203E041A33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<sst xmlns="http://schemas.openxmlformats.org/spreadsheetml/2006/main" count="46" uniqueCount="40">
  <si>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</si>
  <si>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</si>
  <si>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</si>
  <si>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</si>
  <si>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</si>
  <si>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</si>
  <si>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</si>
  <si>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</si>
  <si>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</si>
  <si>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</si>
  <si>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</si>
  <si>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</si>
  <si>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</si>
  <si>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</si>
  <si>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</si>
  <si>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</si>
  <si>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</si>
  <si>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</si>
  <si>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</si>
  <si>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</si>
  <si>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</si>
  <si>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</si>
  <si>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</si>
  <si>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</si>
  <si>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</si>
  <si>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</si>
  <si>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</si>
  <si>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</si>
  <si>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</si>
  <si>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</si>
  <si>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</si>
  <si>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</si>
  <si>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</si>
  <si>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</si>
  <si>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</si>
  <si>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 xml:space="preserve">DİĞER </t>
  </si>
  <si>
    <t>HAVALE</t>
  </si>
  <si>
    <t>AY PROFİL SAN.</t>
  </si>
  <si>
    <t>ÖNDER BORU PROFİL.</t>
  </si>
  <si>
    <t>GAZİANTEP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</si>
</sst>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C28" sqref="C28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39</v>
      </c>
      <c r="C1" s="78"/>
      <c r="D1" s="79"/>
      <c r="E1" s="2"/>
      <c r="F1" s="56" t="s">
        <v>0</v>
      </c>
      <c r="G1" s="57"/>
      <c r="H1" s="58" t="s">
        <v>1</v>
      </c>
      <c r="I1" s="59">
        <v>44456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37</v>
      </c>
      <c r="B4" s="54">
        <v>44456</v>
      </c>
      <c r="C4" s="8"/>
      <c r="D4" s="9">
        <v>30760</v>
      </c>
      <c r="E4" s="6"/>
      <c r="F4" s="7" t="str">
        <f t="shared" ref="F4:F5" si="0">A4</f>
        <v>AY PROFİL SAN.</v>
      </c>
      <c r="G4" s="16"/>
      <c r="H4" s="11">
        <v>30760</v>
      </c>
      <c r="I4" s="62">
        <f>D4-G4-H4</f>
        <v>0</v>
      </c>
      <c r="J4" s="59"/>
    </row>
    <row r="5" spans="1:10" ht="18.75" x14ac:dyDescent="0.3">
      <c r="A5" s="7" t="s">
        <v>38</v>
      </c>
      <c r="B5" s="54">
        <v>44456</v>
      </c>
      <c r="C5" s="8"/>
      <c r="D5" s="9">
        <v>26547</v>
      </c>
      <c r="E5" s="6"/>
      <c r="F5" s="7" t="str">
        <f t="shared" si="0"/>
        <v>ÖNDER BORU PROFİL.</v>
      </c>
      <c r="G5" s="16"/>
      <c r="H5" s="12">
        <v>26547</v>
      </c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54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54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54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54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1000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57307</v>
      </c>
      <c r="E19" s="21"/>
      <c r="F19" s="63" t="s">
        <v>10</v>
      </c>
      <c r="G19" s="64">
        <f>G4+G5+G6+G7+G8+G16+G9+G10+G11+G12+G13+G15+G14</f>
        <v>1000</v>
      </c>
      <c r="H19" s="65">
        <f>SUM(H4:H18)</f>
        <v>57307</v>
      </c>
      <c r="I19" s="66">
        <f>SUM(I4:I18)</f>
        <v>0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153185</v>
      </c>
      <c r="C22" s="4">
        <v>154347</v>
      </c>
      <c r="D22" s="25">
        <f>B22-C22</f>
        <v>-1162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850</v>
      </c>
      <c r="C23" s="29"/>
      <c r="D23" s="30">
        <f>B23/D22</f>
        <v>-0.73149741824440617</v>
      </c>
      <c r="F23" s="31" t="s">
        <v>19</v>
      </c>
      <c r="G23" s="32">
        <v>660</v>
      </c>
      <c r="H23" s="32"/>
      <c r="I23" s="14"/>
    </row>
    <row r="24" spans="1:13" ht="19.5" thickBot="1" x14ac:dyDescent="0.3">
      <c r="A24" s="33" t="s">
        <v>20</v>
      </c>
      <c r="B24" s="34">
        <f>G30</f>
        <v>935</v>
      </c>
      <c r="C24" s="35">
        <f>D19</f>
        <v>57307</v>
      </c>
      <c r="D24" s="36">
        <f>SUM(B24/C24)</f>
        <v>1.6315633343221597E-2</v>
      </c>
      <c r="F24" s="37" t="s">
        <v>21</v>
      </c>
      <c r="G24" s="10">
        <v>155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120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935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65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935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65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2021-09-09T05:31:49Z</cp:lastPrinted>
  <dcterms:created xsi:type="dcterms:W3CDTF">2015-06-05T18:17:20Z</dcterms:created>
  <dcterms:modified xsi:type="dcterms:W3CDTF">2021-09-17T13:07:05Z</dcterms:modified>
</cp:coreProperties>
</file>